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975" windowHeight="114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<sst xmlns="http://schemas.openxmlformats.org/spreadsheetml/2006/main" count="104" uniqueCount="83">
  <si>
    <t>КБК</t>
  </si>
  <si>
    <t>Налог</t>
  </si>
  <si>
    <t>182 10601030 10 0000 110</t>
  </si>
  <si>
    <t>182 10102000 00 0000 110</t>
  </si>
  <si>
    <t>182 10503000 01 0000 110</t>
  </si>
  <si>
    <t>Аренда имущества</t>
  </si>
  <si>
    <t>СОБСТВЕННЫЕ ДОХОДЫ</t>
  </si>
  <si>
    <t>Итого</t>
  </si>
  <si>
    <t>Уличное освещение</t>
  </si>
  <si>
    <t>Глава СП                                                                                       А.Х. Габдуллин</t>
  </si>
  <si>
    <t>( тыс. руб.)</t>
  </si>
  <si>
    <t>РАСХОДЫ</t>
  </si>
  <si>
    <t>Итого ДОХОДЫ</t>
  </si>
  <si>
    <t>Дотация из МР</t>
  </si>
  <si>
    <t>223.6</t>
  </si>
  <si>
    <t>225.2</t>
  </si>
  <si>
    <t>225.6</t>
  </si>
  <si>
    <t>226.7</t>
  </si>
  <si>
    <t>226.10</t>
  </si>
  <si>
    <t>транспортный налог</t>
  </si>
  <si>
    <t>земельный налог</t>
  </si>
  <si>
    <t>Гл. бухгалтер                                                                                    В. Я. Котова</t>
  </si>
  <si>
    <t>Воинский учет</t>
  </si>
  <si>
    <t>Условно утвержденные расходы</t>
  </si>
  <si>
    <t xml:space="preserve">                                                            ДОХОДЫ                                                                                                         </t>
  </si>
  <si>
    <t>страховка на машины</t>
  </si>
  <si>
    <t xml:space="preserve">техобслуживание компьютеров </t>
  </si>
  <si>
    <t xml:space="preserve">освещение </t>
  </si>
  <si>
    <t>услуги связи</t>
  </si>
  <si>
    <t>прочие услуги</t>
  </si>
  <si>
    <t>Дорожный фонд</t>
  </si>
  <si>
    <t>плановая смена ЭЦП</t>
  </si>
  <si>
    <t>Субсидии РБ на благ-во</t>
  </si>
  <si>
    <t>Терроризм</t>
  </si>
  <si>
    <t>Раздел 104 Аппарат</t>
  </si>
  <si>
    <t>Раздел 102 Глава</t>
  </si>
  <si>
    <t>Благоустройство зарплата</t>
  </si>
  <si>
    <t>Благоустройство страх.взносы</t>
  </si>
  <si>
    <t>Прочие расходы</t>
  </si>
  <si>
    <t>Зарплата</t>
  </si>
  <si>
    <t>Налоги</t>
  </si>
  <si>
    <t xml:space="preserve">Итого по разделу </t>
  </si>
  <si>
    <t>Итого разделу</t>
  </si>
  <si>
    <t xml:space="preserve"> Раздел 310 Противопожарная безопасность</t>
  </si>
  <si>
    <t>Материальные запасы</t>
  </si>
  <si>
    <t>Прочие услуги</t>
  </si>
  <si>
    <t>Раздел 0203 Военно-учетный стол</t>
  </si>
  <si>
    <t>Раздел 0409 Дорожный Фонд</t>
  </si>
  <si>
    <t>Раздел 0503 Благоустройство гр.13</t>
  </si>
  <si>
    <t xml:space="preserve"> Раздел 1101 Физкультура и спорт</t>
  </si>
  <si>
    <t>Страховые взносы</t>
  </si>
  <si>
    <t>Раздел 0503 Благоустройство гр.11</t>
  </si>
  <si>
    <t>Мат.запасы ГСМ</t>
  </si>
  <si>
    <t>СП Майский сельсовет</t>
  </si>
  <si>
    <t>Прочие</t>
  </si>
  <si>
    <t>182 10606043 10 0000 110</t>
  </si>
  <si>
    <t>182 10606033 10 0000 110</t>
  </si>
  <si>
    <t>2020г.</t>
  </si>
  <si>
    <t>2021г.</t>
  </si>
  <si>
    <t>земельный налог ЮЛ</t>
  </si>
  <si>
    <t>земельный налог ФЛ</t>
  </si>
  <si>
    <t>имущество ФЛ</t>
  </si>
  <si>
    <t>НДФЛ</t>
  </si>
  <si>
    <t>ЕСХН</t>
  </si>
  <si>
    <t>Пр.неналоговые доходы</t>
  </si>
  <si>
    <t>Гос.пошлина</t>
  </si>
  <si>
    <t>Доходы от платных услуг</t>
  </si>
  <si>
    <t>налог на имущество</t>
  </si>
  <si>
    <t>Фролова В.М.</t>
  </si>
  <si>
    <t>Мисаутова С.А.</t>
  </si>
  <si>
    <t>ГСМ</t>
  </si>
  <si>
    <t>Канцтовары</t>
  </si>
  <si>
    <t xml:space="preserve">Прогноз на 2020 -2022 гг. </t>
  </si>
  <si>
    <t>2022г.</t>
  </si>
  <si>
    <t>791 11705050 10 0000 180</t>
  </si>
  <si>
    <t>791 10804020 01 1000 110</t>
  </si>
  <si>
    <t>791 11302995 10 0000 130</t>
  </si>
  <si>
    <t>863 111 0503510 0000 120</t>
  </si>
  <si>
    <t>863 111 0501305 0000 120</t>
  </si>
  <si>
    <t>Аренда земли</t>
  </si>
  <si>
    <t xml:space="preserve"> Раздел 0801 Культура</t>
  </si>
  <si>
    <t>тек. ремонт</t>
  </si>
  <si>
    <t>Раздел 0605 Охрана окружающей среды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</si>
</sst>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4" fontId="6" fillId="0" borderId="18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" fontId="15" fillId="33" borderId="0" xfId="0" applyNumberFormat="1" applyFont="1" applyFill="1" applyAlignment="1">
      <alignment horizontal="center" vertical="center"/>
    </xf>
    <xf numFmtId="4" fontId="8" fillId="33" borderId="0" xfId="0" applyNumberFormat="1" applyFont="1" applyFill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top" wrapText="1"/>
    </xf>
    <xf numFmtId="4" fontId="7" fillId="33" borderId="12" xfId="0" applyNumberFormat="1" applyFont="1" applyFill="1" applyBorder="1" applyAlignment="1">
      <alignment horizontal="center" vertical="top" wrapText="1"/>
    </xf>
    <xf numFmtId="4" fontId="7" fillId="33" borderId="2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3" fillId="33" borderId="21" xfId="0" applyNumberFormat="1" applyFont="1" applyFill="1" applyBorder="1" applyAlignment="1">
      <alignment horizontal="center" vertical="top" wrapText="1"/>
    </xf>
    <xf numFmtId="4" fontId="4" fillId="33" borderId="22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4" fillId="33" borderId="19" xfId="0" applyNumberFormat="1" applyFont="1" applyFill="1" applyBorder="1" applyAlignment="1">
      <alignment horizontal="center" vertical="top" wrapText="1"/>
    </xf>
    <xf numFmtId="4" fontId="4" fillId="33" borderId="23" xfId="0" applyNumberFormat="1" applyFont="1" applyFill="1" applyBorder="1" applyAlignment="1">
      <alignment horizontal="center" vertical="top" wrapText="1"/>
    </xf>
    <xf numFmtId="4" fontId="4" fillId="33" borderId="24" xfId="0" applyNumberFormat="1" applyFont="1" applyFill="1" applyBorder="1" applyAlignment="1">
      <alignment horizontal="center" vertical="top" wrapText="1"/>
    </xf>
    <xf numFmtId="4" fontId="4" fillId="33" borderId="25" xfId="0" applyNumberFormat="1" applyFont="1" applyFill="1" applyBorder="1" applyAlignment="1">
      <alignment horizontal="center" vertical="top" wrapText="1"/>
    </xf>
    <xf numFmtId="4" fontId="49" fillId="33" borderId="10" xfId="0" applyNumberFormat="1" applyFont="1" applyFill="1" applyBorder="1" applyAlignment="1">
      <alignment horizontal="center" vertical="top" wrapText="1"/>
    </xf>
    <xf numFmtId="4" fontId="3" fillId="33" borderId="16" xfId="0" applyNumberFormat="1" applyFont="1" applyFill="1" applyBorder="1" applyAlignment="1">
      <alignment horizontal="center" vertical="top" wrapText="1"/>
    </xf>
    <xf numFmtId="4" fontId="3" fillId="33" borderId="26" xfId="0" applyNumberFormat="1" applyFont="1" applyFill="1" applyBorder="1" applyAlignment="1">
      <alignment horizontal="center" vertical="top" wrapText="1"/>
    </xf>
    <xf numFmtId="4" fontId="4" fillId="33" borderId="20" xfId="0" applyNumberFormat="1" applyFont="1" applyFill="1" applyBorder="1" applyAlignment="1">
      <alignment horizontal="center" vertical="top" wrapText="1"/>
    </xf>
    <xf numFmtId="4" fontId="4" fillId="33" borderId="18" xfId="0" applyNumberFormat="1" applyFont="1" applyFill="1" applyBorder="1" applyAlignment="1">
      <alignment horizontal="center" vertical="top" wrapText="1"/>
    </xf>
    <xf numFmtId="4" fontId="4" fillId="33" borderId="27" xfId="0" applyNumberFormat="1" applyFont="1" applyFill="1" applyBorder="1" applyAlignment="1">
      <alignment horizontal="center" vertical="top" wrapText="1"/>
    </xf>
    <xf numFmtId="4" fontId="0" fillId="33" borderId="0" xfId="0" applyNumberFormat="1" applyFill="1" applyAlignment="1">
      <alignment/>
    </xf>
    <xf numFmtId="4" fontId="13" fillId="33" borderId="0" xfId="0" applyNumberFormat="1" applyFont="1" applyFill="1" applyAlignment="1">
      <alignment/>
    </xf>
    <xf numFmtId="49" fontId="5" fillId="0" borderId="13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4" fontId="4" fillId="33" borderId="24" xfId="0" applyNumberFormat="1" applyFont="1" applyFill="1" applyBorder="1" applyAlignment="1">
      <alignment horizontal="center"/>
    </xf>
    <xf numFmtId="4" fontId="4" fillId="33" borderId="25" xfId="0" applyNumberFormat="1" applyFont="1" applyFill="1" applyBorder="1" applyAlignment="1">
      <alignment horizontal="center"/>
    </xf>
    <xf numFmtId="4" fontId="4" fillId="33" borderId="28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29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32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9"/>
  <sheetViews>
    <sheetView tabSelected="1" zoomScale="120" zoomScaleNormal="120" workbookViewId="0" topLeftCell="A31">
      <selection activeCell="F50" sqref="F50"/>
    </sheetView>
  </sheetViews>
  <sheetFormatPr defaultColWidth="9.140625" defaultRowHeight="15"/>
  <cols>
    <col min="1" max="1" width="2.57421875" style="0" customWidth="1"/>
    <col min="2" max="2" width="30.140625" style="0" customWidth="1"/>
    <col min="3" max="3" width="22.8515625" style="0" customWidth="1"/>
    <col min="4" max="4" width="14.28125" style="59" customWidth="1"/>
    <col min="5" max="6" width="13.140625" style="58" customWidth="1"/>
    <col min="7" max="7" width="13.140625" style="4" customWidth="1"/>
  </cols>
  <sheetData>
    <row r="1" spans="2:7" ht="13.5" customHeight="1">
      <c r="B1" s="66" t="s">
        <v>53</v>
      </c>
      <c r="C1" s="66"/>
      <c r="D1" s="66"/>
      <c r="E1" s="66"/>
      <c r="F1" s="66"/>
      <c r="G1" s="5"/>
    </row>
    <row r="2" spans="2:7" ht="12" customHeight="1">
      <c r="B2" s="67" t="s">
        <v>72</v>
      </c>
      <c r="C2" s="67"/>
      <c r="D2" s="67"/>
      <c r="E2" s="67"/>
      <c r="F2" s="67"/>
      <c r="G2" s="6"/>
    </row>
    <row r="3" spans="2:7" ht="13.5" customHeight="1" thickBot="1">
      <c r="B3" s="2" t="s">
        <v>24</v>
      </c>
      <c r="D3" s="39" t="s">
        <v>10</v>
      </c>
      <c r="E3" s="40" t="s">
        <v>10</v>
      </c>
      <c r="F3" s="40" t="s">
        <v>10</v>
      </c>
      <c r="G3" s="3"/>
    </row>
    <row r="4" spans="2:7" s="11" customFormat="1" ht="11.25" customHeight="1">
      <c r="B4" s="18" t="s">
        <v>0</v>
      </c>
      <c r="C4" s="19" t="s">
        <v>1</v>
      </c>
      <c r="D4" s="41" t="s">
        <v>57</v>
      </c>
      <c r="E4" s="42" t="s">
        <v>58</v>
      </c>
      <c r="F4" s="43" t="s">
        <v>73</v>
      </c>
      <c r="G4" s="10"/>
    </row>
    <row r="5" spans="2:9" ht="15" customHeight="1">
      <c r="B5" s="20" t="s">
        <v>56</v>
      </c>
      <c r="C5" s="16" t="s">
        <v>59</v>
      </c>
      <c r="D5" s="44">
        <v>255</v>
      </c>
      <c r="E5" s="44">
        <v>255</v>
      </c>
      <c r="F5" s="45">
        <v>255</v>
      </c>
      <c r="G5" s="7"/>
      <c r="H5" s="7"/>
      <c r="I5" s="7"/>
    </row>
    <row r="6" spans="2:7" ht="13.5" customHeight="1">
      <c r="B6" s="20" t="s">
        <v>55</v>
      </c>
      <c r="C6" s="16" t="s">
        <v>60</v>
      </c>
      <c r="D6" s="7">
        <v>27</v>
      </c>
      <c r="E6" s="7">
        <v>57</v>
      </c>
      <c r="F6" s="7">
        <v>61</v>
      </c>
      <c r="G6" s="7"/>
    </row>
    <row r="7" spans="2:7" ht="13.5" customHeight="1">
      <c r="B7" s="20" t="s">
        <v>2</v>
      </c>
      <c r="C7" s="16" t="s">
        <v>61</v>
      </c>
      <c r="D7" s="44">
        <v>25</v>
      </c>
      <c r="E7" s="44">
        <v>26</v>
      </c>
      <c r="F7" s="45">
        <v>27</v>
      </c>
      <c r="G7" s="7"/>
    </row>
    <row r="8" spans="2:9" ht="15.75" customHeight="1">
      <c r="B8" s="20" t="s">
        <v>3</v>
      </c>
      <c r="C8" s="16" t="s">
        <v>62</v>
      </c>
      <c r="D8" s="44">
        <v>15</v>
      </c>
      <c r="E8" s="44">
        <v>15</v>
      </c>
      <c r="F8" s="45">
        <v>15</v>
      </c>
      <c r="G8" s="7"/>
      <c r="H8" s="7"/>
      <c r="I8" s="7"/>
    </row>
    <row r="9" spans="2:7" ht="14.25" customHeight="1">
      <c r="B9" s="20" t="s">
        <v>4</v>
      </c>
      <c r="C9" s="16" t="s">
        <v>63</v>
      </c>
      <c r="D9" s="44">
        <v>2</v>
      </c>
      <c r="E9" s="44">
        <v>2</v>
      </c>
      <c r="F9" s="45">
        <v>2</v>
      </c>
      <c r="G9" s="7"/>
    </row>
    <row r="10" spans="2:7" ht="14.25" customHeight="1">
      <c r="B10" s="20" t="s">
        <v>74</v>
      </c>
      <c r="C10" s="16" t="s">
        <v>64</v>
      </c>
      <c r="D10" s="44"/>
      <c r="E10" s="44"/>
      <c r="F10" s="45"/>
      <c r="G10" s="7"/>
    </row>
    <row r="11" spans="2:7" ht="13.5" customHeight="1">
      <c r="B11" s="60" t="s">
        <v>75</v>
      </c>
      <c r="C11" s="16" t="s">
        <v>65</v>
      </c>
      <c r="D11" s="44"/>
      <c r="E11" s="44"/>
      <c r="F11" s="45"/>
      <c r="G11" s="7"/>
    </row>
    <row r="12" spans="2:7" ht="13.5" customHeight="1">
      <c r="B12" s="60" t="s">
        <v>76</v>
      </c>
      <c r="C12" s="16" t="s">
        <v>66</v>
      </c>
      <c r="D12" s="44"/>
      <c r="E12" s="44"/>
      <c r="F12" s="45"/>
      <c r="G12" s="7"/>
    </row>
    <row r="13" spans="2:7" ht="13.5" customHeight="1">
      <c r="B13" s="61" t="s">
        <v>77</v>
      </c>
      <c r="C13" s="16" t="s">
        <v>5</v>
      </c>
      <c r="D13" s="44"/>
      <c r="E13" s="44"/>
      <c r="F13" s="45"/>
      <c r="G13" s="7"/>
    </row>
    <row r="14" spans="2:7" ht="13.5" customHeight="1" thickBot="1">
      <c r="B14" s="61" t="s">
        <v>78</v>
      </c>
      <c r="C14" s="16" t="s">
        <v>79</v>
      </c>
      <c r="D14" s="53">
        <v>78.2</v>
      </c>
      <c r="E14" s="53">
        <v>87.2</v>
      </c>
      <c r="F14" s="54">
        <v>96.2</v>
      </c>
      <c r="G14" s="7"/>
    </row>
    <row r="15" spans="2:7" ht="13.5" customHeight="1" thickBot="1">
      <c r="B15" s="83" t="s">
        <v>6</v>
      </c>
      <c r="C15" s="84"/>
      <c r="D15" s="46">
        <f>SUM(D5:D14)</f>
        <v>402.2</v>
      </c>
      <c r="E15" s="46">
        <f>SUM(E5:E14)</f>
        <v>442.2</v>
      </c>
      <c r="F15" s="46">
        <f>SUM(F5:F14)</f>
        <v>456.2</v>
      </c>
      <c r="G15" s="8"/>
    </row>
    <row r="16" spans="2:7" ht="12.75" customHeight="1">
      <c r="B16" s="85" t="s">
        <v>22</v>
      </c>
      <c r="C16" s="86"/>
      <c r="D16" s="64">
        <v>109</v>
      </c>
      <c r="E16" s="64">
        <v>110</v>
      </c>
      <c r="F16" s="64">
        <v>120</v>
      </c>
      <c r="G16" s="9"/>
    </row>
    <row r="17" spans="2:7" ht="14.25" customHeight="1">
      <c r="B17" s="96" t="s">
        <v>32</v>
      </c>
      <c r="C17" s="97"/>
      <c r="D17" s="65">
        <v>700</v>
      </c>
      <c r="E17" s="65">
        <v>500</v>
      </c>
      <c r="F17" s="65">
        <v>500</v>
      </c>
      <c r="G17" s="9"/>
    </row>
    <row r="18" spans="2:7" ht="14.25" customHeight="1">
      <c r="B18" s="21" t="s">
        <v>30</v>
      </c>
      <c r="C18" s="17"/>
      <c r="D18" s="65">
        <v>400</v>
      </c>
      <c r="E18" s="65">
        <v>400</v>
      </c>
      <c r="F18" s="65">
        <v>400</v>
      </c>
      <c r="G18" s="9"/>
    </row>
    <row r="19" spans="2:7" ht="14.25" customHeight="1" thickBot="1">
      <c r="B19" s="68" t="s">
        <v>13</v>
      </c>
      <c r="C19" s="69"/>
      <c r="D19" s="62">
        <v>1881.8</v>
      </c>
      <c r="E19" s="62">
        <v>1966</v>
      </c>
      <c r="F19" s="63">
        <v>2078</v>
      </c>
      <c r="G19" s="9"/>
    </row>
    <row r="20" spans="2:7" ht="12.75" customHeight="1">
      <c r="B20" s="74" t="s">
        <v>12</v>
      </c>
      <c r="C20" s="75"/>
      <c r="D20" s="47">
        <f>D15+D17+D18+D19+D16</f>
        <v>3493</v>
      </c>
      <c r="E20" s="47">
        <f>E15+E17+E18+E19+E16</f>
        <v>3418.2</v>
      </c>
      <c r="F20" s="47">
        <f>F15+F17+F18+F19+F16</f>
        <v>3554.2</v>
      </c>
      <c r="G20" s="9"/>
    </row>
    <row r="21" spans="2:7" ht="13.5" customHeight="1" thickBot="1">
      <c r="B21" s="76" t="s">
        <v>11</v>
      </c>
      <c r="C21" s="77"/>
      <c r="D21" s="48">
        <f>D81</f>
        <v>3493</v>
      </c>
      <c r="E21" s="48">
        <f>E81</f>
        <v>3418.2</v>
      </c>
      <c r="F21" s="49">
        <f>F81</f>
        <v>3554.2</v>
      </c>
      <c r="G21" s="9"/>
    </row>
    <row r="22" spans="2:7" ht="24.75" customHeight="1">
      <c r="B22" s="87" t="s">
        <v>35</v>
      </c>
      <c r="C22" s="88"/>
      <c r="D22" s="88"/>
      <c r="E22" s="88"/>
      <c r="F22" s="89"/>
      <c r="G22" s="9"/>
    </row>
    <row r="23" spans="2:7" ht="15" customHeight="1">
      <c r="B23" s="22" t="s">
        <v>39</v>
      </c>
      <c r="C23" s="15">
        <v>211</v>
      </c>
      <c r="D23" s="44">
        <v>466</v>
      </c>
      <c r="E23" s="44">
        <v>466</v>
      </c>
      <c r="F23" s="44">
        <v>466</v>
      </c>
      <c r="G23" s="7"/>
    </row>
    <row r="24" spans="2:7" ht="12.75" customHeight="1">
      <c r="B24" s="22" t="s">
        <v>40</v>
      </c>
      <c r="C24" s="15">
        <v>213</v>
      </c>
      <c r="D24" s="44">
        <v>141</v>
      </c>
      <c r="E24" s="44">
        <v>141</v>
      </c>
      <c r="F24" s="44">
        <v>141</v>
      </c>
      <c r="G24" s="7"/>
    </row>
    <row r="25" spans="2:7" ht="12.75" customHeight="1" thickBot="1">
      <c r="B25" s="70" t="s">
        <v>41</v>
      </c>
      <c r="C25" s="71"/>
      <c r="D25" s="50">
        <f>SUM(D23:D24)</f>
        <v>607</v>
      </c>
      <c r="E25" s="50">
        <f>SUM(E23:E24)</f>
        <v>607</v>
      </c>
      <c r="F25" s="51">
        <f>SUM(F23:F24)</f>
        <v>607</v>
      </c>
      <c r="G25" s="9"/>
    </row>
    <row r="26" spans="2:7" ht="18" customHeight="1">
      <c r="B26" s="90" t="s">
        <v>34</v>
      </c>
      <c r="C26" s="91"/>
      <c r="D26" s="91"/>
      <c r="E26" s="91"/>
      <c r="F26" s="92"/>
      <c r="G26" s="9"/>
    </row>
    <row r="27" spans="2:7" ht="14.25" customHeight="1">
      <c r="B27" s="22" t="s">
        <v>39</v>
      </c>
      <c r="C27" s="15">
        <v>211</v>
      </c>
      <c r="D27" s="44">
        <v>659</v>
      </c>
      <c r="E27" s="44">
        <v>659</v>
      </c>
      <c r="F27" s="44">
        <v>659</v>
      </c>
      <c r="G27" s="7"/>
    </row>
    <row r="28" spans="2:7" ht="14.25" customHeight="1">
      <c r="B28" s="23" t="s">
        <v>50</v>
      </c>
      <c r="C28" s="15">
        <v>213</v>
      </c>
      <c r="D28" s="44">
        <v>199</v>
      </c>
      <c r="E28" s="44">
        <v>199</v>
      </c>
      <c r="F28" s="44">
        <v>199</v>
      </c>
      <c r="G28" s="7"/>
    </row>
    <row r="29" spans="2:7" ht="15.75" customHeight="1">
      <c r="B29" s="23" t="s">
        <v>28</v>
      </c>
      <c r="C29" s="15">
        <v>221</v>
      </c>
      <c r="D29" s="44">
        <v>60</v>
      </c>
      <c r="E29" s="44">
        <v>60</v>
      </c>
      <c r="F29" s="44">
        <v>60</v>
      </c>
      <c r="G29" s="7"/>
    </row>
    <row r="30" spans="2:7" ht="14.25" customHeight="1">
      <c r="B30" s="23" t="s">
        <v>27</v>
      </c>
      <c r="C30" s="15" t="s">
        <v>14</v>
      </c>
      <c r="D30" s="44">
        <v>350</v>
      </c>
      <c r="E30" s="44">
        <v>350</v>
      </c>
      <c r="F30" s="44">
        <v>350</v>
      </c>
      <c r="G30" s="7"/>
    </row>
    <row r="31" spans="2:7" ht="15">
      <c r="B31" s="23" t="s">
        <v>81</v>
      </c>
      <c r="C31" s="15" t="s">
        <v>15</v>
      </c>
      <c r="D31" s="44">
        <v>5</v>
      </c>
      <c r="E31" s="44">
        <v>5</v>
      </c>
      <c r="F31" s="44">
        <v>5</v>
      </c>
      <c r="G31" s="7"/>
    </row>
    <row r="32" spans="2:7" ht="15">
      <c r="B32" s="23" t="s">
        <v>26</v>
      </c>
      <c r="C32" s="15" t="s">
        <v>16</v>
      </c>
      <c r="D32" s="44">
        <v>40</v>
      </c>
      <c r="E32" s="44">
        <v>40</v>
      </c>
      <c r="F32" s="44">
        <v>40</v>
      </c>
      <c r="G32" s="7"/>
    </row>
    <row r="33" spans="2:7" ht="15">
      <c r="B33" s="23" t="s">
        <v>25</v>
      </c>
      <c r="C33" s="15">
        <v>227</v>
      </c>
      <c r="D33" s="44">
        <v>5</v>
      </c>
      <c r="E33" s="44">
        <v>5</v>
      </c>
      <c r="F33" s="44">
        <v>5</v>
      </c>
      <c r="G33" s="7"/>
    </row>
    <row r="34" spans="2:7" ht="12" customHeight="1">
      <c r="B34" s="23" t="s">
        <v>31</v>
      </c>
      <c r="C34" s="15" t="s">
        <v>17</v>
      </c>
      <c r="D34" s="44">
        <v>20</v>
      </c>
      <c r="E34" s="44">
        <v>20</v>
      </c>
      <c r="F34" s="44">
        <v>20</v>
      </c>
      <c r="G34" s="7"/>
    </row>
    <row r="35" spans="2:7" ht="12" customHeight="1">
      <c r="B35" s="23" t="s">
        <v>29</v>
      </c>
      <c r="C35" s="15" t="s">
        <v>18</v>
      </c>
      <c r="D35" s="44">
        <v>20</v>
      </c>
      <c r="E35" s="44">
        <v>20</v>
      </c>
      <c r="F35" s="44">
        <v>20</v>
      </c>
      <c r="G35" s="7"/>
    </row>
    <row r="36" spans="2:7" s="38" customFormat="1" ht="14.25" customHeight="1">
      <c r="B36" s="35" t="s">
        <v>19</v>
      </c>
      <c r="C36" s="36">
        <v>291</v>
      </c>
      <c r="D36" s="44">
        <v>10</v>
      </c>
      <c r="E36" s="44">
        <v>10</v>
      </c>
      <c r="F36" s="44">
        <v>10</v>
      </c>
      <c r="G36" s="37"/>
    </row>
    <row r="37" spans="2:7" s="38" customFormat="1" ht="13.5" customHeight="1">
      <c r="B37" s="35" t="s">
        <v>20</v>
      </c>
      <c r="C37" s="36">
        <v>291</v>
      </c>
      <c r="D37" s="44">
        <v>1</v>
      </c>
      <c r="E37" s="44">
        <v>1</v>
      </c>
      <c r="F37" s="44">
        <v>1</v>
      </c>
      <c r="G37" s="37"/>
    </row>
    <row r="38" spans="2:7" s="38" customFormat="1" ht="13.5" customHeight="1">
      <c r="B38" s="35" t="s">
        <v>67</v>
      </c>
      <c r="C38" s="36">
        <v>291</v>
      </c>
      <c r="D38" s="44">
        <v>2</v>
      </c>
      <c r="E38" s="44">
        <v>2</v>
      </c>
      <c r="F38" s="44">
        <v>2</v>
      </c>
      <c r="G38" s="37"/>
    </row>
    <row r="39" spans="2:7" ht="13.5" customHeight="1">
      <c r="B39" s="24" t="s">
        <v>38</v>
      </c>
      <c r="C39" s="15">
        <v>296</v>
      </c>
      <c r="D39" s="44">
        <v>5</v>
      </c>
      <c r="E39" s="44">
        <v>5</v>
      </c>
      <c r="F39" s="44">
        <v>5</v>
      </c>
      <c r="G39" s="7"/>
    </row>
    <row r="40" spans="2:7" ht="13.5" customHeight="1">
      <c r="B40" s="24" t="s">
        <v>70</v>
      </c>
      <c r="C40" s="15">
        <v>343</v>
      </c>
      <c r="D40" s="44">
        <v>24</v>
      </c>
      <c r="E40" s="44">
        <v>24</v>
      </c>
      <c r="F40" s="44">
        <v>24</v>
      </c>
      <c r="G40" s="7"/>
    </row>
    <row r="41" spans="2:7" ht="12.75" customHeight="1">
      <c r="B41" s="23" t="s">
        <v>71</v>
      </c>
      <c r="C41" s="15">
        <v>346</v>
      </c>
      <c r="D41" s="44">
        <v>45</v>
      </c>
      <c r="E41" s="44">
        <v>45</v>
      </c>
      <c r="F41" s="44">
        <v>45</v>
      </c>
      <c r="G41" s="7"/>
    </row>
    <row r="42" spans="2:7" ht="17.25" customHeight="1" thickBot="1">
      <c r="B42" s="72" t="s">
        <v>42</v>
      </c>
      <c r="C42" s="73"/>
      <c r="D42" s="48">
        <f>SUM(D27:D41)</f>
        <v>1445</v>
      </c>
      <c r="E42" s="48">
        <f>SUM(E27:E41)</f>
        <v>1445</v>
      </c>
      <c r="F42" s="49">
        <f>SUM(F27:F41)</f>
        <v>1445</v>
      </c>
      <c r="G42" s="9"/>
    </row>
    <row r="43" spans="2:7" ht="21" customHeight="1">
      <c r="B43" s="87" t="s">
        <v>43</v>
      </c>
      <c r="C43" s="88"/>
      <c r="D43" s="88"/>
      <c r="E43" s="88"/>
      <c r="F43" s="89"/>
      <c r="G43" s="9"/>
    </row>
    <row r="44" spans="2:7" ht="14.25" customHeight="1">
      <c r="B44" s="25" t="s">
        <v>45</v>
      </c>
      <c r="C44" s="15" t="s">
        <v>18</v>
      </c>
      <c r="D44" s="44">
        <v>202</v>
      </c>
      <c r="E44" s="44">
        <v>202</v>
      </c>
      <c r="F44" s="44">
        <v>202</v>
      </c>
      <c r="G44" s="7"/>
    </row>
    <row r="45" spans="2:7" ht="12.75" customHeight="1">
      <c r="B45" s="25" t="s">
        <v>44</v>
      </c>
      <c r="C45" s="15">
        <v>343</v>
      </c>
      <c r="D45" s="44">
        <v>0</v>
      </c>
      <c r="E45" s="44">
        <v>0</v>
      </c>
      <c r="F45" s="44">
        <v>0</v>
      </c>
      <c r="G45" s="7"/>
    </row>
    <row r="46" spans="2:7" ht="13.5" customHeight="1" thickBot="1">
      <c r="B46" s="70" t="s">
        <v>41</v>
      </c>
      <c r="C46" s="71"/>
      <c r="D46" s="50">
        <f>SUM(D44:D45)</f>
        <v>202</v>
      </c>
      <c r="E46" s="50">
        <f>SUM(E44:E45)</f>
        <v>202</v>
      </c>
      <c r="F46" s="50">
        <f>SUM(F44:F45)</f>
        <v>202</v>
      </c>
      <c r="G46" s="9"/>
    </row>
    <row r="47" spans="2:7" ht="23.25" customHeight="1">
      <c r="B47" s="90" t="s">
        <v>46</v>
      </c>
      <c r="C47" s="91"/>
      <c r="D47" s="91"/>
      <c r="E47" s="91"/>
      <c r="F47" s="92"/>
      <c r="G47" s="9"/>
    </row>
    <row r="48" spans="2:7" ht="13.5" customHeight="1">
      <c r="B48" s="26" t="s">
        <v>22</v>
      </c>
      <c r="C48" s="15">
        <v>211</v>
      </c>
      <c r="D48" s="44">
        <v>84</v>
      </c>
      <c r="E48" s="44">
        <v>85</v>
      </c>
      <c r="F48" s="44">
        <v>92</v>
      </c>
      <c r="G48" s="9"/>
    </row>
    <row r="49" spans="2:7" ht="13.5" customHeight="1">
      <c r="B49" s="26"/>
      <c r="C49" s="15">
        <v>213</v>
      </c>
      <c r="D49" s="44">
        <v>25</v>
      </c>
      <c r="E49" s="44">
        <v>25</v>
      </c>
      <c r="F49" s="44">
        <v>28</v>
      </c>
      <c r="G49" s="9"/>
    </row>
    <row r="50" spans="2:7" ht="13.5" customHeight="1">
      <c r="B50" s="26"/>
      <c r="C50" s="15">
        <v>221</v>
      </c>
      <c r="D50" s="44"/>
      <c r="E50" s="44"/>
      <c r="F50" s="45"/>
      <c r="G50" s="9"/>
    </row>
    <row r="51" spans="2:7" ht="13.5" customHeight="1">
      <c r="B51" s="26"/>
      <c r="C51" s="15">
        <v>346</v>
      </c>
      <c r="D51" s="44"/>
      <c r="E51" s="44"/>
      <c r="F51" s="45"/>
      <c r="G51" s="9"/>
    </row>
    <row r="52" spans="2:7" ht="13.5" customHeight="1" thickBot="1">
      <c r="B52" s="72" t="s">
        <v>41</v>
      </c>
      <c r="C52" s="73"/>
      <c r="D52" s="48">
        <f>SUM(D48:D51)</f>
        <v>109</v>
      </c>
      <c r="E52" s="48">
        <f>SUM(E48:E51)</f>
        <v>110</v>
      </c>
      <c r="F52" s="49">
        <f>SUM(F48:F51)</f>
        <v>120</v>
      </c>
      <c r="G52" s="9"/>
    </row>
    <row r="53" spans="2:7" ht="20.25" customHeight="1">
      <c r="B53" s="87" t="s">
        <v>47</v>
      </c>
      <c r="C53" s="88"/>
      <c r="D53" s="88"/>
      <c r="E53" s="88"/>
      <c r="F53" s="89"/>
      <c r="G53" s="9"/>
    </row>
    <row r="54" spans="2:7" ht="13.5" customHeight="1">
      <c r="B54" s="26" t="s">
        <v>45</v>
      </c>
      <c r="C54" s="15">
        <v>226</v>
      </c>
      <c r="D54" s="44">
        <v>400</v>
      </c>
      <c r="E54" s="44">
        <v>400</v>
      </c>
      <c r="F54" s="44">
        <v>400</v>
      </c>
      <c r="G54" s="9"/>
    </row>
    <row r="55" spans="2:7" ht="21" customHeight="1" thickBot="1">
      <c r="B55" s="70" t="s">
        <v>41</v>
      </c>
      <c r="C55" s="71"/>
      <c r="D55" s="50">
        <f>SUM(D54)</f>
        <v>400</v>
      </c>
      <c r="E55" s="50">
        <f>SUM(E54)</f>
        <v>400</v>
      </c>
      <c r="F55" s="51">
        <f>SUM(F54)</f>
        <v>400</v>
      </c>
      <c r="G55" s="9"/>
    </row>
    <row r="56" spans="2:7" ht="26.25" customHeight="1">
      <c r="B56" s="93" t="s">
        <v>48</v>
      </c>
      <c r="C56" s="94"/>
      <c r="D56" s="94"/>
      <c r="E56" s="94"/>
      <c r="F56" s="95"/>
      <c r="G56" s="9"/>
    </row>
    <row r="57" spans="2:7" ht="13.5" customHeight="1">
      <c r="B57" s="25" t="s">
        <v>36</v>
      </c>
      <c r="C57" s="15">
        <v>211</v>
      </c>
      <c r="D57" s="44">
        <v>0</v>
      </c>
      <c r="E57" s="44">
        <v>0</v>
      </c>
      <c r="F57" s="44">
        <v>0</v>
      </c>
      <c r="G57" s="7"/>
    </row>
    <row r="58" spans="2:7" ht="13.5" customHeight="1">
      <c r="B58" s="25" t="s">
        <v>37</v>
      </c>
      <c r="C58" s="15">
        <v>213</v>
      </c>
      <c r="D58" s="44">
        <v>0</v>
      </c>
      <c r="E58" s="44">
        <v>0</v>
      </c>
      <c r="F58" s="44">
        <v>0</v>
      </c>
      <c r="G58" s="7"/>
    </row>
    <row r="59" spans="2:7" ht="13.5" customHeight="1">
      <c r="B59" s="25" t="s">
        <v>8</v>
      </c>
      <c r="C59" s="15">
        <v>223</v>
      </c>
      <c r="D59" s="44">
        <v>0</v>
      </c>
      <c r="E59" s="44">
        <v>0</v>
      </c>
      <c r="F59" s="44">
        <v>0</v>
      </c>
      <c r="G59" s="7"/>
    </row>
    <row r="60" spans="2:7" s="13" customFormat="1" ht="16.5" customHeight="1">
      <c r="B60" s="25" t="s">
        <v>45</v>
      </c>
      <c r="C60" s="15">
        <v>226</v>
      </c>
      <c r="D60" s="44">
        <v>10</v>
      </c>
      <c r="E60" s="44">
        <f>134.2-E79</f>
        <v>74.19999999999999</v>
      </c>
      <c r="F60" s="44">
        <f>260.2-F79</f>
        <v>133.2</v>
      </c>
      <c r="G60" s="7"/>
    </row>
    <row r="61" spans="2:7" s="13" customFormat="1" ht="16.5" customHeight="1">
      <c r="B61" s="25" t="s">
        <v>52</v>
      </c>
      <c r="C61" s="15">
        <v>343</v>
      </c>
      <c r="D61" s="44"/>
      <c r="E61" s="44"/>
      <c r="F61" s="45"/>
      <c r="G61" s="7"/>
    </row>
    <row r="62" spans="2:7" s="12" customFormat="1" ht="15.75" thickBot="1">
      <c r="B62" s="72" t="s">
        <v>41</v>
      </c>
      <c r="C62" s="73"/>
      <c r="D62" s="48">
        <f>D60</f>
        <v>10</v>
      </c>
      <c r="E62" s="48">
        <f>SUM(E57:E61)</f>
        <v>74.19999999999999</v>
      </c>
      <c r="F62" s="49">
        <f>SUM(F57:F61)</f>
        <v>133.2</v>
      </c>
      <c r="G62" s="9"/>
    </row>
    <row r="63" spans="2:7" s="12" customFormat="1" ht="24" customHeight="1">
      <c r="B63" s="78" t="s">
        <v>54</v>
      </c>
      <c r="C63" s="79"/>
      <c r="D63" s="79"/>
      <c r="E63" s="79"/>
      <c r="F63" s="80"/>
      <c r="G63" s="9"/>
    </row>
    <row r="64" spans="2:7" s="13" customFormat="1" ht="16.5" customHeight="1">
      <c r="B64" s="25" t="s">
        <v>33</v>
      </c>
      <c r="C64" s="15">
        <v>226</v>
      </c>
      <c r="D64" s="44"/>
      <c r="E64" s="44"/>
      <c r="F64" s="44"/>
      <c r="G64" s="7"/>
    </row>
    <row r="65" spans="2:7" s="12" customFormat="1" ht="15.75" thickBot="1">
      <c r="B65" s="70" t="s">
        <v>41</v>
      </c>
      <c r="C65" s="71"/>
      <c r="D65" s="50">
        <f>D64</f>
        <v>0</v>
      </c>
      <c r="E65" s="50">
        <f>E64</f>
        <v>0</v>
      </c>
      <c r="F65" s="51">
        <f>F64</f>
        <v>0</v>
      </c>
      <c r="G65" s="9"/>
    </row>
    <row r="66" spans="2:7" ht="24" customHeight="1">
      <c r="B66" s="98" t="s">
        <v>51</v>
      </c>
      <c r="C66" s="99"/>
      <c r="D66" s="99"/>
      <c r="E66" s="99"/>
      <c r="F66" s="100"/>
      <c r="G66" s="7"/>
    </row>
    <row r="67" spans="2:7" ht="13.5" customHeight="1">
      <c r="B67" s="25" t="s">
        <v>8</v>
      </c>
      <c r="C67" s="15">
        <v>223</v>
      </c>
      <c r="D67" s="44">
        <v>170</v>
      </c>
      <c r="E67" s="44">
        <v>170</v>
      </c>
      <c r="F67" s="44">
        <v>170</v>
      </c>
      <c r="G67" s="7"/>
    </row>
    <row r="68" spans="2:7" ht="12" customHeight="1">
      <c r="B68" s="25" t="s">
        <v>45</v>
      </c>
      <c r="C68" s="15">
        <v>226</v>
      </c>
      <c r="D68" s="44">
        <v>330</v>
      </c>
      <c r="E68" s="44">
        <v>330</v>
      </c>
      <c r="F68" s="44">
        <v>330</v>
      </c>
      <c r="G68" s="7"/>
    </row>
    <row r="69" spans="2:7" s="12" customFormat="1" ht="18.75" customHeight="1" thickBot="1">
      <c r="B69" s="72" t="s">
        <v>41</v>
      </c>
      <c r="C69" s="73"/>
      <c r="D69" s="48">
        <f>D67+D68</f>
        <v>500</v>
      </c>
      <c r="E69" s="48">
        <f>E67+E68</f>
        <v>500</v>
      </c>
      <c r="F69" s="48">
        <f>F67+F68</f>
        <v>500</v>
      </c>
      <c r="G69" s="9"/>
    </row>
    <row r="70" spans="2:7" ht="24.75" customHeight="1">
      <c r="B70" s="98" t="s">
        <v>82</v>
      </c>
      <c r="C70" s="99"/>
      <c r="D70" s="99"/>
      <c r="E70" s="99"/>
      <c r="F70" s="100"/>
      <c r="G70" s="7"/>
    </row>
    <row r="71" spans="2:7" s="13" customFormat="1" ht="16.5" customHeight="1">
      <c r="B71" s="25" t="s">
        <v>45</v>
      </c>
      <c r="C71" s="15">
        <v>226</v>
      </c>
      <c r="D71" s="44">
        <v>200</v>
      </c>
      <c r="E71" s="44"/>
      <c r="F71" s="44"/>
      <c r="G71" s="7"/>
    </row>
    <row r="72" spans="2:7" s="12" customFormat="1" ht="15.75" thickBot="1">
      <c r="B72" s="72" t="s">
        <v>41</v>
      </c>
      <c r="C72" s="73"/>
      <c r="D72" s="48">
        <f>D71</f>
        <v>200</v>
      </c>
      <c r="E72" s="48">
        <f>E71</f>
        <v>0</v>
      </c>
      <c r="F72" s="48">
        <f>F71</f>
        <v>0</v>
      </c>
      <c r="G72" s="9"/>
    </row>
    <row r="73" spans="2:7" s="12" customFormat="1" ht="18.75" customHeight="1">
      <c r="B73" s="78" t="s">
        <v>49</v>
      </c>
      <c r="C73" s="79"/>
      <c r="D73" s="79"/>
      <c r="E73" s="79"/>
      <c r="F73" s="80"/>
      <c r="G73" s="9"/>
    </row>
    <row r="74" spans="2:7" ht="13.5" customHeight="1">
      <c r="B74" s="25" t="s">
        <v>38</v>
      </c>
      <c r="C74" s="15">
        <v>296</v>
      </c>
      <c r="D74" s="44">
        <v>10</v>
      </c>
      <c r="E74" s="44">
        <v>10</v>
      </c>
      <c r="F74" s="44">
        <v>10</v>
      </c>
      <c r="G74" s="7"/>
    </row>
    <row r="75" spans="2:7" ht="13.5" customHeight="1" thickBot="1">
      <c r="B75" s="70" t="s">
        <v>41</v>
      </c>
      <c r="C75" s="71"/>
      <c r="D75" s="50">
        <f>D74</f>
        <v>10</v>
      </c>
      <c r="E75" s="50">
        <f>E74</f>
        <v>10</v>
      </c>
      <c r="F75" s="51">
        <f>F74</f>
        <v>10</v>
      </c>
      <c r="G75" s="7"/>
    </row>
    <row r="76" spans="2:7" ht="36" customHeight="1">
      <c r="B76" s="90" t="s">
        <v>80</v>
      </c>
      <c r="C76" s="91"/>
      <c r="D76" s="91"/>
      <c r="E76" s="91"/>
      <c r="F76" s="92"/>
      <c r="G76" s="7"/>
    </row>
    <row r="77" spans="2:7" ht="13.5" customHeight="1">
      <c r="B77" s="25" t="s">
        <v>38</v>
      </c>
      <c r="C77" s="15">
        <v>349</v>
      </c>
      <c r="D77" s="52">
        <v>10</v>
      </c>
      <c r="E77" s="52">
        <v>10</v>
      </c>
      <c r="F77" s="52">
        <v>10</v>
      </c>
      <c r="G77" s="7"/>
    </row>
    <row r="78" spans="2:7" ht="13.5" customHeight="1" thickBot="1">
      <c r="B78" s="72" t="s">
        <v>41</v>
      </c>
      <c r="C78" s="73"/>
      <c r="D78" s="48">
        <f>D77</f>
        <v>10</v>
      </c>
      <c r="E78" s="48">
        <f>E77</f>
        <v>10</v>
      </c>
      <c r="F78" s="49">
        <f>F77</f>
        <v>10</v>
      </c>
      <c r="G78" s="7"/>
    </row>
    <row r="79" spans="2:7" ht="13.5" customHeight="1" thickBot="1">
      <c r="B79" s="28" t="s">
        <v>23</v>
      </c>
      <c r="C79" s="29">
        <v>999</v>
      </c>
      <c r="D79" s="53"/>
      <c r="E79" s="53">
        <v>60</v>
      </c>
      <c r="F79" s="54">
        <v>127</v>
      </c>
      <c r="G79" s="9"/>
    </row>
    <row r="80" spans="2:7" ht="13.5" customHeight="1">
      <c r="B80" s="32"/>
      <c r="C80" s="33"/>
      <c r="D80" s="47"/>
      <c r="E80" s="47"/>
      <c r="F80" s="55"/>
      <c r="G80" s="9"/>
    </row>
    <row r="81" spans="2:7" ht="13.5" customHeight="1" thickBot="1">
      <c r="B81" s="27" t="s">
        <v>7</v>
      </c>
      <c r="C81" s="34"/>
      <c r="D81" s="48">
        <f>D25+D42+D46+D52+D55+D65+D69+D75+D78+D62+D72</f>
        <v>3493</v>
      </c>
      <c r="E81" s="48">
        <f>E25+E42+E46+E52+E55+E65+E69+E75+E78+E62+E72+E79</f>
        <v>3418.2</v>
      </c>
      <c r="F81" s="48">
        <f>F25+F42+F46+F52+F55+F65+F69+F75+F78+F62+F72+F79</f>
        <v>3554.2</v>
      </c>
      <c r="G81" s="9"/>
    </row>
    <row r="82" spans="2:7" ht="13.5" customHeight="1" thickBot="1">
      <c r="B82" s="30"/>
      <c r="C82" s="31"/>
      <c r="D82" s="56"/>
      <c r="E82" s="56"/>
      <c r="F82" s="57"/>
      <c r="G82" s="9"/>
    </row>
    <row r="83" spans="2:5" ht="16.5" customHeight="1">
      <c r="B83" s="14" t="s">
        <v>9</v>
      </c>
      <c r="C83" s="81" t="s">
        <v>68</v>
      </c>
      <c r="D83" s="81"/>
      <c r="E83" s="81"/>
    </row>
    <row r="84" spans="2:5" ht="16.5" customHeight="1">
      <c r="B84" s="14" t="s">
        <v>21</v>
      </c>
      <c r="C84" s="82" t="s">
        <v>69</v>
      </c>
      <c r="D84" s="82"/>
      <c r="E84" s="82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</sheetData>
  <sheetProtection/>
  <mergeCells count="32">
    <mergeCell ref="B66:F66"/>
    <mergeCell ref="B78:C78"/>
    <mergeCell ref="B69:C69"/>
    <mergeCell ref="B65:C65"/>
    <mergeCell ref="B73:F73"/>
    <mergeCell ref="B75:C75"/>
    <mergeCell ref="B70:F70"/>
    <mergeCell ref="B72:C72"/>
    <mergeCell ref="B52:C52"/>
    <mergeCell ref="B53:F53"/>
    <mergeCell ref="B55:C55"/>
    <mergeCell ref="B56:F56"/>
    <mergeCell ref="B17:C17"/>
    <mergeCell ref="B43:F43"/>
    <mergeCell ref="B46:C46"/>
    <mergeCell ref="B62:C62"/>
    <mergeCell ref="B63:F63"/>
    <mergeCell ref="C83:E83"/>
    <mergeCell ref="C84:E84"/>
    <mergeCell ref="B15:C15"/>
    <mergeCell ref="B16:C16"/>
    <mergeCell ref="B22:F22"/>
    <mergeCell ref="B26:F26"/>
    <mergeCell ref="B76:F76"/>
    <mergeCell ref="B47:F47"/>
    <mergeCell ref="B1:F1"/>
    <mergeCell ref="B2:F2"/>
    <mergeCell ref="B19:C19"/>
    <mergeCell ref="B25:C25"/>
    <mergeCell ref="B42:C42"/>
    <mergeCell ref="B20:C20"/>
    <mergeCell ref="B21:C2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9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</cp:lastModifiedBy>
  <cp:lastPrinted>2019-11-21T07:37:47Z</cp:lastPrinted>
  <dcterms:created xsi:type="dcterms:W3CDTF">2010-10-11T11:59:20Z</dcterms:created>
  <dcterms:modified xsi:type="dcterms:W3CDTF">2019-12-12T07:06:38Z</dcterms:modified>
  <cp:category/>
  <cp:version/>
  <cp:contentType/>
  <cp:contentStatus/>
</cp:coreProperties>
</file>